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 iterate="1"/>
</workbook>
</file>

<file path=xl/calcChain.xml><?xml version="1.0" encoding="utf-8"?>
<calcChain xmlns="http://schemas.openxmlformats.org/spreadsheetml/2006/main">
  <c r="G65" i="1"/>
  <c r="I62"/>
  <c r="H62"/>
  <c r="G62"/>
  <c r="F62"/>
  <c r="E62"/>
  <c r="D62"/>
  <c r="L60"/>
  <c r="K60"/>
  <c r="J60"/>
  <c r="M60" s="1"/>
  <c r="L59"/>
  <c r="K59"/>
  <c r="J59"/>
  <c r="M59" s="1"/>
  <c r="L58"/>
  <c r="K58"/>
  <c r="J58"/>
  <c r="M58" s="1"/>
  <c r="L57"/>
  <c r="K57"/>
  <c r="J57"/>
  <c r="M57" s="1"/>
  <c r="L56"/>
  <c r="K56"/>
  <c r="J56"/>
  <c r="M56" s="1"/>
  <c r="L55"/>
  <c r="K55"/>
  <c r="J55"/>
  <c r="M55" s="1"/>
  <c r="L54"/>
  <c r="K54"/>
  <c r="J54"/>
  <c r="M54" s="1"/>
  <c r="L53"/>
  <c r="K53"/>
  <c r="K61" s="1"/>
  <c r="J53"/>
  <c r="M53" s="1"/>
  <c r="L52"/>
  <c r="K52"/>
  <c r="J52"/>
  <c r="M52" s="1"/>
  <c r="L51"/>
  <c r="K51"/>
  <c r="J51"/>
  <c r="M51" s="1"/>
  <c r="L50"/>
  <c r="K50"/>
  <c r="J50"/>
  <c r="M50" s="1"/>
  <c r="L49"/>
  <c r="K49"/>
  <c r="J49"/>
  <c r="M49" s="1"/>
  <c r="L48"/>
  <c r="K48"/>
  <c r="J48"/>
  <c r="M48" s="1"/>
  <c r="L47"/>
  <c r="K47"/>
  <c r="J47"/>
  <c r="M47" s="1"/>
  <c r="K46"/>
  <c r="J46"/>
  <c r="L46" s="1"/>
  <c r="K45"/>
  <c r="J45"/>
  <c r="L45" s="1"/>
  <c r="K44"/>
  <c r="J44"/>
  <c r="L44" s="1"/>
  <c r="K43"/>
  <c r="J43"/>
  <c r="L43" s="1"/>
  <c r="K42"/>
  <c r="J42"/>
  <c r="L42" s="1"/>
  <c r="K41"/>
  <c r="J41"/>
  <c r="L41" s="1"/>
  <c r="K40"/>
  <c r="J40"/>
  <c r="L40" s="1"/>
  <c r="K39"/>
  <c r="J39"/>
  <c r="L39" s="1"/>
  <c r="K38"/>
  <c r="J38"/>
  <c r="L38" s="1"/>
  <c r="K37"/>
  <c r="J37"/>
  <c r="L37" s="1"/>
  <c r="K36"/>
  <c r="J36"/>
  <c r="L36" s="1"/>
  <c r="K35"/>
  <c r="J35"/>
  <c r="L35" s="1"/>
  <c r="K34"/>
  <c r="J34"/>
  <c r="L34" s="1"/>
  <c r="K33"/>
  <c r="J33"/>
  <c r="L33" s="1"/>
  <c r="K32"/>
  <c r="J32"/>
  <c r="L32" s="1"/>
  <c r="K31"/>
  <c r="J31"/>
  <c r="L31" s="1"/>
  <c r="K30"/>
  <c r="J30"/>
  <c r="L30" s="1"/>
  <c r="K29"/>
  <c r="J29"/>
  <c r="L29" s="1"/>
  <c r="K28"/>
  <c r="J28"/>
  <c r="L28" s="1"/>
  <c r="K27"/>
  <c r="J27"/>
  <c r="L27" s="1"/>
  <c r="K26"/>
  <c r="J26"/>
  <c r="L26" s="1"/>
  <c r="K25"/>
  <c r="J25"/>
  <c r="L25" s="1"/>
  <c r="K24"/>
  <c r="J24"/>
  <c r="L24" s="1"/>
  <c r="K23"/>
  <c r="J23"/>
  <c r="L23" s="1"/>
  <c r="K22"/>
  <c r="J22"/>
  <c r="L22" s="1"/>
  <c r="K21"/>
  <c r="J21"/>
  <c r="L21" s="1"/>
  <c r="K20"/>
  <c r="J20"/>
  <c r="L20" s="1"/>
  <c r="K19"/>
  <c r="J19"/>
  <c r="L19" s="1"/>
  <c r="K18"/>
  <c r="J18"/>
  <c r="L18" s="1"/>
  <c r="K17"/>
  <c r="J17"/>
  <c r="L17" s="1"/>
  <c r="K16"/>
  <c r="J16"/>
  <c r="L16" s="1"/>
  <c r="K15"/>
  <c r="J15"/>
  <c r="L15" s="1"/>
  <c r="K14"/>
  <c r="J14"/>
  <c r="L14" s="1"/>
  <c r="K13"/>
  <c r="J13"/>
  <c r="L13" s="1"/>
  <c r="K12"/>
  <c r="J12"/>
  <c r="L12" s="1"/>
  <c r="K11"/>
  <c r="J11"/>
  <c r="L11" s="1"/>
  <c r="K10"/>
  <c r="J10"/>
  <c r="L10" s="1"/>
  <c r="K9"/>
  <c r="J9"/>
  <c r="L9" s="1"/>
  <c r="K8"/>
  <c r="J8"/>
  <c r="L8" s="1"/>
  <c r="K7"/>
  <c r="J7"/>
  <c r="L7" s="1"/>
  <c r="K6"/>
  <c r="J6"/>
  <c r="L6" s="1"/>
  <c r="K5"/>
  <c r="J5"/>
  <c r="L5" s="1"/>
  <c r="K4"/>
  <c r="K68" s="1"/>
  <c r="J4"/>
  <c r="L4" s="1"/>
  <c r="K3"/>
  <c r="K64" s="1"/>
  <c r="J3"/>
  <c r="L3" s="1"/>
  <c r="G67" l="1"/>
  <c r="K65"/>
  <c r="H66"/>
  <c r="K63"/>
  <c r="F65"/>
  <c r="F67" s="1"/>
  <c r="G66"/>
  <c r="K69"/>
  <c r="M3"/>
  <c r="M4"/>
  <c r="M5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K62"/>
  <c r="K67" s="1"/>
  <c r="E65"/>
  <c r="E67" s="1"/>
  <c r="I65"/>
  <c r="I67" s="1"/>
  <c r="F66"/>
  <c r="K66"/>
  <c r="D65"/>
  <c r="D66" s="1"/>
  <c r="H65"/>
  <c r="H67" s="1"/>
  <c r="E66"/>
  <c r="I66"/>
  <c r="D67" l="1"/>
</calcChain>
</file>

<file path=xl/sharedStrings.xml><?xml version="1.0" encoding="utf-8"?>
<sst xmlns="http://schemas.openxmlformats.org/spreadsheetml/2006/main" count="82" uniqueCount="82">
  <si>
    <t>AISSCE-2026</t>
  </si>
  <si>
    <t>SL NO</t>
  </si>
  <si>
    <t>ROLL.NO.</t>
  </si>
  <si>
    <t>NAME</t>
  </si>
  <si>
    <t>ENGLISH</t>
  </si>
  <si>
    <t>ODIA</t>
  </si>
  <si>
    <t>MATH</t>
  </si>
  <si>
    <t>SCIENCE</t>
  </si>
  <si>
    <t>SST</t>
  </si>
  <si>
    <t>IT</t>
  </si>
  <si>
    <t xml:space="preserve">TOTAL </t>
  </si>
  <si>
    <t>PERCENTAGE</t>
  </si>
  <si>
    <t>Pure Science</t>
  </si>
  <si>
    <t>Bio Science</t>
  </si>
  <si>
    <t>Ajaya Khara</t>
  </si>
  <si>
    <t>Akash Kumar Pujari</t>
  </si>
  <si>
    <t>Amit Saunta</t>
  </si>
  <si>
    <t>Arjun Disari</t>
  </si>
  <si>
    <t>Arjun Gadaba</t>
  </si>
  <si>
    <t>Babula Pangi</t>
  </si>
  <si>
    <t>Biswajit Majhi</t>
  </si>
  <si>
    <t>Bulu Sisa</t>
  </si>
  <si>
    <t>Chandan Sirika</t>
  </si>
  <si>
    <t>Devi Prasad Arlab</t>
  </si>
  <si>
    <t>Dhaneswar Barlipadia</t>
  </si>
  <si>
    <t>Gophul Janigudia</t>
  </si>
  <si>
    <t>Jakhia Muska</t>
  </si>
  <si>
    <t>Karen Pangi</t>
  </si>
  <si>
    <t>Lokendra Prepeka</t>
  </si>
  <si>
    <t>Mantu Padi</t>
  </si>
  <si>
    <t>Nanda Khilla</t>
  </si>
  <si>
    <t>Narendra Jhodia</t>
  </si>
  <si>
    <t>Praful Majhi</t>
  </si>
  <si>
    <t>Rajkishor Bhumia</t>
  </si>
  <si>
    <t>Ranjit Golori</t>
  </si>
  <si>
    <t>Sanjeeb Jani</t>
  </si>
  <si>
    <t>Sujit Jambeka</t>
  </si>
  <si>
    <t>Swadhin Sakia</t>
  </si>
  <si>
    <t>Trilochana Badanaik</t>
  </si>
  <si>
    <t>Tuna Challan</t>
  </si>
  <si>
    <t>Saroj Khillo</t>
  </si>
  <si>
    <t>Jitendra Hantal</t>
  </si>
  <si>
    <t>Kailash Golori</t>
  </si>
  <si>
    <t>Amita Muduli</t>
  </si>
  <si>
    <t>Ankita Saunta</t>
  </si>
  <si>
    <t>Deepanjali Jani</t>
  </si>
  <si>
    <t>Dipika Nayak</t>
  </si>
  <si>
    <t>jyoti Muduli</t>
  </si>
  <si>
    <t>Kabita Krisani</t>
  </si>
  <si>
    <t>Laxmi Krisani</t>
  </si>
  <si>
    <t>Laxmi Pangi (A)</t>
  </si>
  <si>
    <t>Laxmi Pangi (B)</t>
  </si>
  <si>
    <t>Lili Krisani</t>
  </si>
  <si>
    <t>Lilima Tadingi</t>
  </si>
  <si>
    <t>Lisa Nayak</t>
  </si>
  <si>
    <t>Mangaldei Sisa</t>
  </si>
  <si>
    <t>Mariyam Hiredika</t>
  </si>
  <si>
    <t>Namrata Hantal</t>
  </si>
  <si>
    <t>Namrata Sisa</t>
  </si>
  <si>
    <t>Nirima Hiredika</t>
  </si>
  <si>
    <t>Pana Krisani</t>
  </si>
  <si>
    <t>Parbati Jani</t>
  </si>
  <si>
    <t>Parbati Khilla</t>
  </si>
  <si>
    <t>Phula Saunta</t>
  </si>
  <si>
    <t>Prachita Khora</t>
  </si>
  <si>
    <t>Ranjita Naik</t>
  </si>
  <si>
    <t>Reena Sukri</t>
  </si>
  <si>
    <t>Sandhyarani Baijali</t>
  </si>
  <si>
    <t>Sandhyarani Tangulu</t>
  </si>
  <si>
    <t>Sukanti Krisani</t>
  </si>
  <si>
    <t>Jyoti Khora</t>
  </si>
  <si>
    <t>Sunanda Khemundu</t>
  </si>
  <si>
    <t>50%-60%</t>
  </si>
  <si>
    <t>60-70</t>
  </si>
  <si>
    <t>70-80</t>
  </si>
  <si>
    <t>50-60</t>
  </si>
  <si>
    <t>bellow 50%</t>
  </si>
  <si>
    <t>80-90</t>
  </si>
  <si>
    <t>60% Above</t>
  </si>
  <si>
    <t>40-50</t>
  </si>
  <si>
    <t>average percentage</t>
  </si>
  <si>
    <t>90-100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</si>
</sst>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/>
    <xf numFmtId="0" fontId="3" fillId="2" borderId="1" xfId="0" applyFont="1" applyFill="1" applyBorder="1" applyAlignment="1">
      <alignment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/>
    <xf numFmtId="0" fontId="1" fillId="0" borderId="1" xfId="0" applyFont="1" applyBorder="1"/>
    <xf numFmtId="0" fontId="0" fillId="0" borderId="1" xfId="0" applyFill="1" applyBorder="1"/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/>
    <xf numFmtId="0" fontId="1" fillId="0" borderId="5" xfId="0" applyFont="1" applyBorder="1"/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9"/>
  <sheetViews>
    <sheetView tabSelected="1" workbookViewId="0">
      <selection activeCell="P17" sqref="P17"/>
    </sheetView>
  </sheetViews>
  <sheetFormatPr defaultRowHeight="15"/>
  <cols>
    <col min="1" max="1" width="6.85546875" bestFit="1" customWidth="1"/>
    <col min="2" max="2" width="10.140625" bestFit="1" customWidth="1"/>
    <col min="3" max="3" width="29.5703125" customWidth="1"/>
    <col min="4" max="4" width="11" bestFit="1" customWidth="1"/>
    <col min="5" max="5" width="12" bestFit="1" customWidth="1"/>
    <col min="6" max="6" width="11" bestFit="1" customWidth="1"/>
    <col min="7" max="9" width="12" bestFit="1" customWidth="1"/>
    <col min="10" max="10" width="9.5703125" customWidth="1"/>
    <col min="11" max="13" width="14" customWidth="1"/>
  </cols>
  <sheetData>
    <row r="1" spans="1:13" ht="35.2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5.75">
      <c r="A2" s="1" t="s">
        <v>1</v>
      </c>
      <c r="B2" s="1" t="s">
        <v>2</v>
      </c>
      <c r="C2" s="1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</row>
    <row r="3" spans="1:13" ht="15.75">
      <c r="A3" s="2">
        <v>1</v>
      </c>
      <c r="B3" s="3">
        <v>12146695</v>
      </c>
      <c r="C3" s="4" t="s">
        <v>14</v>
      </c>
      <c r="D3" s="5">
        <v>47</v>
      </c>
      <c r="E3" s="2">
        <v>66</v>
      </c>
      <c r="F3" s="2">
        <v>36</v>
      </c>
      <c r="G3" s="2">
        <v>41</v>
      </c>
      <c r="H3" s="2">
        <v>49</v>
      </c>
      <c r="I3" s="2">
        <v>68</v>
      </c>
      <c r="J3" s="2">
        <f>SUM(LARGE(D3:I3,{1,2,3,4,5}))</f>
        <v>271</v>
      </c>
      <c r="K3" s="2">
        <f>SUM(LARGE(D3:I3,{1,2,3,4,5}))/5</f>
        <v>54.2</v>
      </c>
      <c r="L3" s="2">
        <f t="shared" ref="L3:L60" si="0">SUM(J3+G3+F3)</f>
        <v>348</v>
      </c>
      <c r="M3" s="2">
        <f t="shared" ref="M3:M60" si="1">SUM(J3+G3)</f>
        <v>312</v>
      </c>
    </row>
    <row r="4" spans="1:13" ht="15.75">
      <c r="A4" s="2">
        <v>2</v>
      </c>
      <c r="B4" s="3">
        <v>12146696</v>
      </c>
      <c r="C4" s="4" t="s">
        <v>15</v>
      </c>
      <c r="D4" s="5">
        <v>68</v>
      </c>
      <c r="E4" s="2">
        <v>77</v>
      </c>
      <c r="F4" s="2">
        <v>39</v>
      </c>
      <c r="G4" s="2">
        <v>45</v>
      </c>
      <c r="H4" s="2">
        <v>73</v>
      </c>
      <c r="I4" s="2">
        <v>76</v>
      </c>
      <c r="J4" s="2">
        <f>SUM(LARGE(D4:I4,{1,2,3,4,5}))</f>
        <v>339</v>
      </c>
      <c r="K4" s="2">
        <f>SUM(LARGE(D4:I4,{1,2,3,4,5}))/5</f>
        <v>67.8</v>
      </c>
      <c r="L4" s="2">
        <f t="shared" si="0"/>
        <v>423</v>
      </c>
      <c r="M4" s="2">
        <f t="shared" si="1"/>
        <v>384</v>
      </c>
    </row>
    <row r="5" spans="1:13" ht="15.75">
      <c r="A5" s="2">
        <v>3</v>
      </c>
      <c r="B5" s="3">
        <v>12146697</v>
      </c>
      <c r="C5" s="4" t="s">
        <v>16</v>
      </c>
      <c r="D5" s="5">
        <v>54</v>
      </c>
      <c r="E5" s="2">
        <v>58</v>
      </c>
      <c r="F5" s="2">
        <v>54</v>
      </c>
      <c r="G5" s="2">
        <v>45</v>
      </c>
      <c r="H5" s="2">
        <v>62</v>
      </c>
      <c r="I5" s="2">
        <v>66</v>
      </c>
      <c r="J5" s="2">
        <f>SUM(LARGE(D5:I5,{1,2,3,4,5}))</f>
        <v>294</v>
      </c>
      <c r="K5" s="2">
        <f>SUM(LARGE(D5:I5,{1,2,3,4,5}))/5</f>
        <v>58.8</v>
      </c>
      <c r="L5" s="2">
        <f t="shared" si="0"/>
        <v>393</v>
      </c>
      <c r="M5" s="2">
        <f t="shared" si="1"/>
        <v>339</v>
      </c>
    </row>
    <row r="6" spans="1:13" ht="15.75">
      <c r="A6" s="2">
        <v>4</v>
      </c>
      <c r="B6" s="3">
        <v>12146698</v>
      </c>
      <c r="C6" s="4" t="s">
        <v>17</v>
      </c>
      <c r="D6" s="5">
        <v>47</v>
      </c>
      <c r="E6" s="2">
        <v>68</v>
      </c>
      <c r="F6" s="2">
        <v>36</v>
      </c>
      <c r="G6" s="2">
        <v>39</v>
      </c>
      <c r="H6" s="2">
        <v>45</v>
      </c>
      <c r="I6" s="2">
        <v>67</v>
      </c>
      <c r="J6" s="2">
        <f>SUM(LARGE(D6:I6,{1,2,3,4,5}))</f>
        <v>266</v>
      </c>
      <c r="K6" s="2">
        <f>SUM(LARGE(D6:I6,{1,2,3,4,5}))/5</f>
        <v>53.2</v>
      </c>
      <c r="L6" s="2">
        <f t="shared" si="0"/>
        <v>341</v>
      </c>
      <c r="M6" s="2">
        <f t="shared" si="1"/>
        <v>305</v>
      </c>
    </row>
    <row r="7" spans="1:13" ht="15.75">
      <c r="A7" s="2">
        <v>5</v>
      </c>
      <c r="B7" s="3">
        <v>12146699</v>
      </c>
      <c r="C7" s="4" t="s">
        <v>18</v>
      </c>
      <c r="D7" s="5">
        <v>55</v>
      </c>
      <c r="E7" s="2">
        <v>71</v>
      </c>
      <c r="F7" s="2">
        <v>38</v>
      </c>
      <c r="G7" s="2">
        <v>39</v>
      </c>
      <c r="H7" s="2">
        <v>70</v>
      </c>
      <c r="I7" s="2">
        <v>72</v>
      </c>
      <c r="J7" s="2">
        <f>SUM(LARGE(D7:I7,{1,2,3,4,5}))</f>
        <v>307</v>
      </c>
      <c r="K7" s="2">
        <f>SUM(LARGE(D7:I7,{1,2,3,4,5}))/5</f>
        <v>61.4</v>
      </c>
      <c r="L7" s="2">
        <f t="shared" si="0"/>
        <v>384</v>
      </c>
      <c r="M7" s="2">
        <f t="shared" si="1"/>
        <v>346</v>
      </c>
    </row>
    <row r="8" spans="1:13" ht="15.75">
      <c r="A8" s="2">
        <v>6</v>
      </c>
      <c r="B8" s="3">
        <v>12146700</v>
      </c>
      <c r="C8" s="4" t="s">
        <v>19</v>
      </c>
      <c r="D8" s="5">
        <v>51</v>
      </c>
      <c r="E8" s="2">
        <v>60</v>
      </c>
      <c r="F8" s="2">
        <v>44</v>
      </c>
      <c r="G8" s="2">
        <v>42</v>
      </c>
      <c r="H8" s="2">
        <v>72</v>
      </c>
      <c r="I8" s="2">
        <v>66</v>
      </c>
      <c r="J8" s="2">
        <f>SUM(LARGE(D8:I8,{1,2,3,4,5}))</f>
        <v>293</v>
      </c>
      <c r="K8" s="2">
        <f>SUM(LARGE(D8:I8,{1,2,3,4,5}))/5</f>
        <v>58.6</v>
      </c>
      <c r="L8" s="2">
        <f t="shared" si="0"/>
        <v>379</v>
      </c>
      <c r="M8" s="2">
        <f t="shared" si="1"/>
        <v>335</v>
      </c>
    </row>
    <row r="9" spans="1:13" ht="15.75">
      <c r="A9" s="2">
        <v>7</v>
      </c>
      <c r="B9" s="3">
        <v>12146701</v>
      </c>
      <c r="C9" s="4" t="s">
        <v>20</v>
      </c>
      <c r="D9" s="5">
        <v>61</v>
      </c>
      <c r="E9" s="2">
        <v>81</v>
      </c>
      <c r="F9" s="2">
        <v>77</v>
      </c>
      <c r="G9" s="2">
        <v>52</v>
      </c>
      <c r="H9" s="2">
        <v>65</v>
      </c>
      <c r="I9" s="2">
        <v>72</v>
      </c>
      <c r="J9" s="2">
        <f>SUM(LARGE(D9:I9,{1,2,3,4,5}))</f>
        <v>356</v>
      </c>
      <c r="K9" s="2">
        <f>SUM(LARGE(D9:I9,{1,2,3,4,5}))/5</f>
        <v>71.2</v>
      </c>
      <c r="L9" s="2">
        <f t="shared" si="0"/>
        <v>485</v>
      </c>
      <c r="M9" s="2">
        <f t="shared" si="1"/>
        <v>408</v>
      </c>
    </row>
    <row r="10" spans="1:13" ht="15.75">
      <c r="A10" s="2">
        <v>8</v>
      </c>
      <c r="B10" s="3">
        <v>12146702</v>
      </c>
      <c r="C10" s="4" t="s">
        <v>21</v>
      </c>
      <c r="D10" s="5">
        <v>51</v>
      </c>
      <c r="E10" s="2">
        <v>67</v>
      </c>
      <c r="F10" s="2">
        <v>39</v>
      </c>
      <c r="G10" s="2">
        <v>41</v>
      </c>
      <c r="H10" s="2">
        <v>62</v>
      </c>
      <c r="I10" s="2">
        <v>67</v>
      </c>
      <c r="J10" s="2">
        <f>SUM(LARGE(D10:I10,{1,2,3,4,5}))</f>
        <v>288</v>
      </c>
      <c r="K10" s="2">
        <f>SUM(LARGE(D10:I10,{1,2,3,4,5}))/5</f>
        <v>57.6</v>
      </c>
      <c r="L10" s="2">
        <f t="shared" si="0"/>
        <v>368</v>
      </c>
      <c r="M10" s="2">
        <f t="shared" si="1"/>
        <v>329</v>
      </c>
    </row>
    <row r="11" spans="1:13" ht="15.75">
      <c r="A11" s="2">
        <v>9</v>
      </c>
      <c r="B11" s="3">
        <v>12146703</v>
      </c>
      <c r="C11" s="4" t="s">
        <v>22</v>
      </c>
      <c r="D11" s="5">
        <v>48</v>
      </c>
      <c r="E11" s="2">
        <v>72</v>
      </c>
      <c r="F11" s="2">
        <v>40</v>
      </c>
      <c r="G11" s="2">
        <v>40</v>
      </c>
      <c r="H11" s="2">
        <v>66</v>
      </c>
      <c r="I11" s="2">
        <v>67</v>
      </c>
      <c r="J11" s="2">
        <f>SUM(LARGE(D11:I11,{1,2,3,4,5}))</f>
        <v>293</v>
      </c>
      <c r="K11" s="2">
        <f>SUM(LARGE(D11:I11,{1,2,3,4,5}))/5</f>
        <v>58.6</v>
      </c>
      <c r="L11" s="2">
        <f t="shared" si="0"/>
        <v>373</v>
      </c>
      <c r="M11" s="2">
        <f t="shared" si="1"/>
        <v>333</v>
      </c>
    </row>
    <row r="12" spans="1:13" ht="15.75">
      <c r="A12" s="2">
        <v>10</v>
      </c>
      <c r="B12" s="3">
        <v>12146704</v>
      </c>
      <c r="C12" s="4" t="s">
        <v>23</v>
      </c>
      <c r="D12" s="5">
        <v>73</v>
      </c>
      <c r="E12" s="2">
        <v>86</v>
      </c>
      <c r="F12" s="2">
        <v>83</v>
      </c>
      <c r="G12" s="2">
        <v>67</v>
      </c>
      <c r="H12" s="2">
        <v>74</v>
      </c>
      <c r="I12" s="2">
        <v>84</v>
      </c>
      <c r="J12" s="2">
        <f>SUM(LARGE(D12:I12,{1,2,3,4,5}))</f>
        <v>400</v>
      </c>
      <c r="K12" s="2">
        <f>SUM(LARGE(D12:I12,{1,2,3,4,5}))/5</f>
        <v>80</v>
      </c>
      <c r="L12" s="2">
        <f t="shared" si="0"/>
        <v>550</v>
      </c>
      <c r="M12" s="2">
        <f t="shared" si="1"/>
        <v>467</v>
      </c>
    </row>
    <row r="13" spans="1:13" ht="15.75">
      <c r="A13" s="2">
        <v>11</v>
      </c>
      <c r="B13" s="3">
        <v>12146705</v>
      </c>
      <c r="C13" s="4" t="s">
        <v>24</v>
      </c>
      <c r="D13" s="5">
        <v>76</v>
      </c>
      <c r="E13" s="2">
        <v>78</v>
      </c>
      <c r="F13" s="2">
        <v>80</v>
      </c>
      <c r="G13" s="2">
        <v>75</v>
      </c>
      <c r="H13" s="2">
        <v>84</v>
      </c>
      <c r="I13" s="2">
        <v>73</v>
      </c>
      <c r="J13" s="2">
        <f>SUM(LARGE(D13:I13,{1,2,3,4,5}))</f>
        <v>393</v>
      </c>
      <c r="K13" s="2">
        <f>SUM(LARGE(D13:I13,{1,2,3,4,5}))/5</f>
        <v>78.599999999999994</v>
      </c>
      <c r="L13" s="2">
        <f t="shared" si="0"/>
        <v>548</v>
      </c>
      <c r="M13" s="2">
        <f t="shared" si="1"/>
        <v>468</v>
      </c>
    </row>
    <row r="14" spans="1:13" ht="15.75">
      <c r="A14" s="2">
        <v>12</v>
      </c>
      <c r="B14" s="3">
        <v>12146706</v>
      </c>
      <c r="C14" s="4" t="s">
        <v>25</v>
      </c>
      <c r="D14" s="5">
        <v>61</v>
      </c>
      <c r="E14" s="2">
        <v>70</v>
      </c>
      <c r="F14" s="2">
        <v>44</v>
      </c>
      <c r="G14" s="2">
        <v>42</v>
      </c>
      <c r="H14" s="2">
        <v>81</v>
      </c>
      <c r="I14" s="2">
        <v>89</v>
      </c>
      <c r="J14" s="2">
        <f>SUM(LARGE(D14:I14,{1,2,3,4,5}))</f>
        <v>345</v>
      </c>
      <c r="K14" s="2">
        <f>SUM(LARGE(D14:I14,{1,2,3,4,5}))/5</f>
        <v>69</v>
      </c>
      <c r="L14" s="2">
        <f t="shared" si="0"/>
        <v>431</v>
      </c>
      <c r="M14" s="2">
        <f t="shared" si="1"/>
        <v>387</v>
      </c>
    </row>
    <row r="15" spans="1:13" ht="15.75">
      <c r="A15" s="2">
        <v>13</v>
      </c>
      <c r="B15" s="3">
        <v>12146707</v>
      </c>
      <c r="C15" s="4" t="s">
        <v>26</v>
      </c>
      <c r="D15" s="5">
        <v>56</v>
      </c>
      <c r="E15" s="2">
        <v>62</v>
      </c>
      <c r="F15" s="2">
        <v>42</v>
      </c>
      <c r="G15" s="2">
        <v>41</v>
      </c>
      <c r="H15" s="2">
        <v>52</v>
      </c>
      <c r="I15" s="2">
        <v>77</v>
      </c>
      <c r="J15" s="2">
        <f>SUM(LARGE(D15:I15,{1,2,3,4,5}))</f>
        <v>289</v>
      </c>
      <c r="K15" s="2">
        <f>SUM(LARGE(D15:I15,{1,2,3,4,5}))/5</f>
        <v>57.8</v>
      </c>
      <c r="L15" s="2">
        <f t="shared" si="0"/>
        <v>372</v>
      </c>
      <c r="M15" s="2">
        <f t="shared" si="1"/>
        <v>330</v>
      </c>
    </row>
    <row r="16" spans="1:13" ht="15.75">
      <c r="A16" s="2">
        <v>14</v>
      </c>
      <c r="B16" s="3">
        <v>12146708</v>
      </c>
      <c r="C16" s="4" t="s">
        <v>27</v>
      </c>
      <c r="D16" s="5">
        <v>56</v>
      </c>
      <c r="E16" s="2">
        <v>69</v>
      </c>
      <c r="F16" s="2">
        <v>34</v>
      </c>
      <c r="G16" s="2">
        <v>37</v>
      </c>
      <c r="H16" s="2">
        <v>74</v>
      </c>
      <c r="I16" s="2">
        <v>83</v>
      </c>
      <c r="J16" s="2">
        <f>SUM(LARGE(D16:I16,{1,2,3,4,5}))</f>
        <v>319</v>
      </c>
      <c r="K16" s="2">
        <f>SUM(LARGE(D16:I16,{1,2,3,4,5}))/5</f>
        <v>63.8</v>
      </c>
      <c r="L16" s="2">
        <f t="shared" si="0"/>
        <v>390</v>
      </c>
      <c r="M16" s="2">
        <f t="shared" si="1"/>
        <v>356</v>
      </c>
    </row>
    <row r="17" spans="1:13" ht="15.75">
      <c r="A17" s="2">
        <v>15</v>
      </c>
      <c r="B17" s="3">
        <v>12146709</v>
      </c>
      <c r="C17" s="4" t="s">
        <v>28</v>
      </c>
      <c r="D17" s="5">
        <v>60</v>
      </c>
      <c r="E17" s="2">
        <v>67</v>
      </c>
      <c r="F17" s="2">
        <v>53</v>
      </c>
      <c r="G17" s="2">
        <v>38</v>
      </c>
      <c r="H17" s="2">
        <v>71</v>
      </c>
      <c r="I17" s="2">
        <v>83</v>
      </c>
      <c r="J17" s="2">
        <f>SUM(LARGE(D17:I17,{1,2,3,4,5}))</f>
        <v>334</v>
      </c>
      <c r="K17" s="2">
        <f>SUM(LARGE(D17:I17,{1,2,3,4,5}))/5</f>
        <v>66.8</v>
      </c>
      <c r="L17" s="2">
        <f t="shared" si="0"/>
        <v>425</v>
      </c>
      <c r="M17" s="2">
        <f t="shared" si="1"/>
        <v>372</v>
      </c>
    </row>
    <row r="18" spans="1:13" ht="15.75">
      <c r="A18" s="2">
        <v>16</v>
      </c>
      <c r="B18" s="3">
        <v>12146710</v>
      </c>
      <c r="C18" s="4" t="s">
        <v>29</v>
      </c>
      <c r="D18" s="5">
        <v>68</v>
      </c>
      <c r="E18" s="2">
        <v>70</v>
      </c>
      <c r="F18" s="2">
        <v>36</v>
      </c>
      <c r="G18" s="2">
        <v>53</v>
      </c>
      <c r="H18" s="2">
        <v>59</v>
      </c>
      <c r="I18" s="2">
        <v>88</v>
      </c>
      <c r="J18" s="2">
        <f>SUM(LARGE(D18:I18,{1,2,3,4,5}))</f>
        <v>338</v>
      </c>
      <c r="K18" s="2">
        <f>SUM(LARGE(D18:I18,{1,2,3,4,5}))/5</f>
        <v>67.599999999999994</v>
      </c>
      <c r="L18" s="2">
        <f t="shared" si="0"/>
        <v>427</v>
      </c>
      <c r="M18" s="2">
        <f t="shared" si="1"/>
        <v>391</v>
      </c>
    </row>
    <row r="19" spans="1:13" ht="15.75">
      <c r="A19" s="2">
        <v>17</v>
      </c>
      <c r="B19" s="3">
        <v>12146711</v>
      </c>
      <c r="C19" s="4" t="s">
        <v>30</v>
      </c>
      <c r="D19" s="5">
        <v>59</v>
      </c>
      <c r="E19" s="2">
        <v>84</v>
      </c>
      <c r="F19" s="2">
        <v>41</v>
      </c>
      <c r="G19" s="2">
        <v>61</v>
      </c>
      <c r="H19" s="2">
        <v>83</v>
      </c>
      <c r="I19" s="2">
        <v>81</v>
      </c>
      <c r="J19" s="2">
        <f>SUM(LARGE(D19:I19,{1,2,3,4,5}))</f>
        <v>368</v>
      </c>
      <c r="K19" s="2">
        <f>SUM(LARGE(D19:I19,{1,2,3,4,5}))/5</f>
        <v>73.599999999999994</v>
      </c>
      <c r="L19" s="2">
        <f t="shared" si="0"/>
        <v>470</v>
      </c>
      <c r="M19" s="2">
        <f t="shared" si="1"/>
        <v>429</v>
      </c>
    </row>
    <row r="20" spans="1:13" ht="15.75">
      <c r="A20" s="2">
        <v>18</v>
      </c>
      <c r="B20" s="3">
        <v>12146712</v>
      </c>
      <c r="C20" s="4" t="s">
        <v>31</v>
      </c>
      <c r="D20" s="5">
        <v>50</v>
      </c>
      <c r="E20" s="2">
        <v>53</v>
      </c>
      <c r="F20" s="2">
        <v>38</v>
      </c>
      <c r="G20" s="2">
        <v>34</v>
      </c>
      <c r="H20" s="2">
        <v>61</v>
      </c>
      <c r="I20" s="2">
        <v>75</v>
      </c>
      <c r="J20" s="2">
        <f>SUM(LARGE(D20:I20,{1,2,3,4,5}))</f>
        <v>277</v>
      </c>
      <c r="K20" s="2">
        <f>SUM(LARGE(D20:I20,{1,2,3,4,5}))/5</f>
        <v>55.4</v>
      </c>
      <c r="L20" s="2">
        <f t="shared" si="0"/>
        <v>349</v>
      </c>
      <c r="M20" s="2">
        <f t="shared" si="1"/>
        <v>311</v>
      </c>
    </row>
    <row r="21" spans="1:13" ht="15.75">
      <c r="A21" s="2">
        <v>19</v>
      </c>
      <c r="B21" s="3">
        <v>12146713</v>
      </c>
      <c r="C21" s="4" t="s">
        <v>32</v>
      </c>
      <c r="D21" s="5">
        <v>54</v>
      </c>
      <c r="E21" s="2">
        <v>65</v>
      </c>
      <c r="F21" s="2">
        <v>36</v>
      </c>
      <c r="G21" s="2">
        <v>41</v>
      </c>
      <c r="H21" s="2">
        <v>59</v>
      </c>
      <c r="I21" s="2">
        <v>74</v>
      </c>
      <c r="J21" s="2">
        <f>SUM(LARGE(D21:I21,{1,2,3,4,5}))</f>
        <v>293</v>
      </c>
      <c r="K21" s="2">
        <f>SUM(LARGE(D21:I21,{1,2,3,4,5}))/5</f>
        <v>58.6</v>
      </c>
      <c r="L21" s="2">
        <f t="shared" si="0"/>
        <v>370</v>
      </c>
      <c r="M21" s="2">
        <f t="shared" si="1"/>
        <v>334</v>
      </c>
    </row>
    <row r="22" spans="1:13" ht="15.75">
      <c r="A22" s="2">
        <v>20</v>
      </c>
      <c r="B22" s="3">
        <v>12146714</v>
      </c>
      <c r="C22" s="4" t="s">
        <v>33</v>
      </c>
      <c r="D22" s="5">
        <v>64</v>
      </c>
      <c r="E22" s="2">
        <v>75</v>
      </c>
      <c r="F22" s="2">
        <v>81</v>
      </c>
      <c r="G22" s="2">
        <v>65</v>
      </c>
      <c r="H22" s="2">
        <v>76</v>
      </c>
      <c r="I22" s="2">
        <v>82</v>
      </c>
      <c r="J22" s="2">
        <f>SUM(LARGE(D22:I22,{1,2,3,4,5}))</f>
        <v>379</v>
      </c>
      <c r="K22" s="2">
        <f>SUM(LARGE(D22:I22,{1,2,3,4,5}))/5</f>
        <v>75.8</v>
      </c>
      <c r="L22" s="2">
        <f t="shared" si="0"/>
        <v>525</v>
      </c>
      <c r="M22" s="2">
        <f t="shared" si="1"/>
        <v>444</v>
      </c>
    </row>
    <row r="23" spans="1:13" ht="15.75">
      <c r="A23" s="2">
        <v>21</v>
      </c>
      <c r="B23" s="3">
        <v>12146715</v>
      </c>
      <c r="C23" s="4" t="s">
        <v>34</v>
      </c>
      <c r="D23" s="5">
        <v>67</v>
      </c>
      <c r="E23" s="2">
        <v>80</v>
      </c>
      <c r="F23" s="2">
        <v>72</v>
      </c>
      <c r="G23" s="2">
        <v>65</v>
      </c>
      <c r="H23" s="2">
        <v>91</v>
      </c>
      <c r="I23" s="2">
        <v>85</v>
      </c>
      <c r="J23" s="2">
        <f>SUM(LARGE(D23:I23,{1,2,3,4,5}))</f>
        <v>395</v>
      </c>
      <c r="K23" s="2">
        <f>SUM(LARGE(D23:I23,{1,2,3,4,5}))/5</f>
        <v>79</v>
      </c>
      <c r="L23" s="2">
        <f t="shared" si="0"/>
        <v>532</v>
      </c>
      <c r="M23" s="2">
        <f t="shared" si="1"/>
        <v>460</v>
      </c>
    </row>
    <row r="24" spans="1:13" ht="15.75">
      <c r="A24" s="2">
        <v>22</v>
      </c>
      <c r="B24" s="3">
        <v>12146716</v>
      </c>
      <c r="C24" s="4" t="s">
        <v>35</v>
      </c>
      <c r="D24" s="5">
        <v>67</v>
      </c>
      <c r="E24" s="2">
        <v>70</v>
      </c>
      <c r="F24" s="2">
        <v>44</v>
      </c>
      <c r="G24" s="2">
        <v>53</v>
      </c>
      <c r="H24" s="2">
        <v>59</v>
      </c>
      <c r="I24" s="2">
        <v>71</v>
      </c>
      <c r="J24" s="2">
        <f>SUM(LARGE(D24:I24,{1,2,3,4,5}))</f>
        <v>320</v>
      </c>
      <c r="K24" s="2">
        <f>SUM(LARGE(D24:I24,{1,2,3,4,5}))/5</f>
        <v>64</v>
      </c>
      <c r="L24" s="2">
        <f t="shared" si="0"/>
        <v>417</v>
      </c>
      <c r="M24" s="2">
        <f t="shared" si="1"/>
        <v>373</v>
      </c>
    </row>
    <row r="25" spans="1:13" ht="15.75">
      <c r="A25" s="2">
        <v>23</v>
      </c>
      <c r="B25" s="3">
        <v>12146717</v>
      </c>
      <c r="C25" s="4" t="s">
        <v>36</v>
      </c>
      <c r="D25" s="5">
        <v>54</v>
      </c>
      <c r="E25" s="2">
        <v>56</v>
      </c>
      <c r="F25" s="2">
        <v>57</v>
      </c>
      <c r="G25" s="2">
        <v>42</v>
      </c>
      <c r="H25" s="2">
        <v>70</v>
      </c>
      <c r="I25" s="2">
        <v>72</v>
      </c>
      <c r="J25" s="2">
        <f>SUM(LARGE(D25:I25,{1,2,3,4,5}))</f>
        <v>309</v>
      </c>
      <c r="K25" s="2">
        <f>SUM(LARGE(D25:I25,{1,2,3,4,5}))/5</f>
        <v>61.8</v>
      </c>
      <c r="L25" s="2">
        <f t="shared" si="0"/>
        <v>408</v>
      </c>
      <c r="M25" s="2">
        <f t="shared" si="1"/>
        <v>351</v>
      </c>
    </row>
    <row r="26" spans="1:13" ht="15.75">
      <c r="A26" s="2">
        <v>24</v>
      </c>
      <c r="B26" s="3">
        <v>12146718</v>
      </c>
      <c r="C26" s="4" t="s">
        <v>37</v>
      </c>
      <c r="D26" s="5">
        <v>52</v>
      </c>
      <c r="E26" s="2">
        <v>64</v>
      </c>
      <c r="F26" s="2">
        <v>37</v>
      </c>
      <c r="G26" s="2">
        <v>43</v>
      </c>
      <c r="H26" s="2">
        <v>65</v>
      </c>
      <c r="I26" s="2">
        <v>68</v>
      </c>
      <c r="J26" s="2">
        <f>SUM(LARGE(D26:I26,{1,2,3,4,5}))</f>
        <v>292</v>
      </c>
      <c r="K26" s="2">
        <f>SUM(LARGE(D26:I26,{1,2,3,4,5}))/5</f>
        <v>58.4</v>
      </c>
      <c r="L26" s="2">
        <f t="shared" si="0"/>
        <v>372</v>
      </c>
      <c r="M26" s="2">
        <f t="shared" si="1"/>
        <v>335</v>
      </c>
    </row>
    <row r="27" spans="1:13" ht="15.75">
      <c r="A27" s="2">
        <v>25</v>
      </c>
      <c r="B27" s="3">
        <v>12146719</v>
      </c>
      <c r="C27" s="4" t="s">
        <v>38</v>
      </c>
      <c r="D27" s="5">
        <v>55</v>
      </c>
      <c r="E27" s="2">
        <v>69</v>
      </c>
      <c r="F27" s="2">
        <v>51</v>
      </c>
      <c r="G27" s="2">
        <v>45</v>
      </c>
      <c r="H27" s="2">
        <v>61</v>
      </c>
      <c r="I27" s="2">
        <v>80</v>
      </c>
      <c r="J27" s="2">
        <f>SUM(LARGE(D27:I27,{1,2,3,4,5}))</f>
        <v>316</v>
      </c>
      <c r="K27" s="2">
        <f>SUM(LARGE(D27:I27,{1,2,3,4,5}))/5</f>
        <v>63.2</v>
      </c>
      <c r="L27" s="2">
        <f t="shared" si="0"/>
        <v>412</v>
      </c>
      <c r="M27" s="2">
        <f t="shared" si="1"/>
        <v>361</v>
      </c>
    </row>
    <row r="28" spans="1:13" ht="15.75">
      <c r="A28" s="2">
        <v>26</v>
      </c>
      <c r="B28" s="3">
        <v>12146720</v>
      </c>
      <c r="C28" s="4" t="s">
        <v>39</v>
      </c>
      <c r="D28" s="5">
        <v>69</v>
      </c>
      <c r="E28" s="2">
        <v>83</v>
      </c>
      <c r="F28" s="2">
        <v>79</v>
      </c>
      <c r="G28" s="2">
        <v>56</v>
      </c>
      <c r="H28" s="2">
        <v>84</v>
      </c>
      <c r="I28" s="2">
        <v>82</v>
      </c>
      <c r="J28" s="2">
        <f>SUM(LARGE(D28:I28,{1,2,3,4,5}))</f>
        <v>397</v>
      </c>
      <c r="K28" s="2">
        <f>SUM(LARGE(D28:I28,{1,2,3,4,5}))/5</f>
        <v>79.400000000000006</v>
      </c>
      <c r="L28" s="2">
        <f t="shared" si="0"/>
        <v>532</v>
      </c>
      <c r="M28" s="2">
        <f t="shared" si="1"/>
        <v>453</v>
      </c>
    </row>
    <row r="29" spans="1:13" ht="15.75">
      <c r="A29" s="2">
        <v>27</v>
      </c>
      <c r="B29" s="3">
        <v>12146721</v>
      </c>
      <c r="C29" s="4" t="s">
        <v>40</v>
      </c>
      <c r="D29" s="5">
        <v>50</v>
      </c>
      <c r="E29" s="2">
        <v>67</v>
      </c>
      <c r="F29" s="2">
        <v>46</v>
      </c>
      <c r="G29" s="2">
        <v>42</v>
      </c>
      <c r="H29" s="2">
        <v>70</v>
      </c>
      <c r="I29" s="2">
        <v>68</v>
      </c>
      <c r="J29" s="2">
        <f>SUM(LARGE(D29:I29,{1,2,3,4,5}))</f>
        <v>301</v>
      </c>
      <c r="K29" s="2">
        <f>SUM(LARGE(D29:I29,{1,2,3,4,5}))/5</f>
        <v>60.2</v>
      </c>
      <c r="L29" s="2">
        <f t="shared" si="0"/>
        <v>389</v>
      </c>
      <c r="M29" s="2">
        <f t="shared" si="1"/>
        <v>343</v>
      </c>
    </row>
    <row r="30" spans="1:13" ht="15.75">
      <c r="A30" s="2">
        <v>28</v>
      </c>
      <c r="B30" s="3">
        <v>12146722</v>
      </c>
      <c r="C30" s="4" t="s">
        <v>41</v>
      </c>
      <c r="D30" s="5">
        <v>55</v>
      </c>
      <c r="E30" s="2">
        <v>60</v>
      </c>
      <c r="F30" s="2">
        <v>26</v>
      </c>
      <c r="G30" s="2">
        <v>39</v>
      </c>
      <c r="H30" s="2">
        <v>46</v>
      </c>
      <c r="I30" s="2">
        <v>67</v>
      </c>
      <c r="J30" s="2">
        <f>SUM(LARGE(D30:I30,{1,2,3,4,5}))</f>
        <v>267</v>
      </c>
      <c r="K30" s="2">
        <f>SUM(LARGE(D30:I30,{1,2,3,4,5}))/5</f>
        <v>53.4</v>
      </c>
      <c r="L30" s="2">
        <f t="shared" si="0"/>
        <v>332</v>
      </c>
      <c r="M30" s="2">
        <f t="shared" si="1"/>
        <v>306</v>
      </c>
    </row>
    <row r="31" spans="1:13" ht="15.75">
      <c r="A31" s="2">
        <v>29</v>
      </c>
      <c r="B31" s="3">
        <v>12146723</v>
      </c>
      <c r="C31" s="4" t="s">
        <v>42</v>
      </c>
      <c r="D31" s="5">
        <v>54</v>
      </c>
      <c r="E31" s="2">
        <v>45</v>
      </c>
      <c r="F31" s="2">
        <v>35</v>
      </c>
      <c r="G31" s="2">
        <v>37</v>
      </c>
      <c r="H31" s="2">
        <v>54</v>
      </c>
      <c r="I31" s="2">
        <v>59</v>
      </c>
      <c r="J31" s="2">
        <f>SUM(LARGE(D31:I31,{1,2,3,4,5}))</f>
        <v>249</v>
      </c>
      <c r="K31" s="2">
        <f>SUM(LARGE(D31:I31,{1,2,3,4,5}))/5</f>
        <v>49.8</v>
      </c>
      <c r="L31" s="2">
        <f t="shared" si="0"/>
        <v>321</v>
      </c>
      <c r="M31" s="2">
        <f t="shared" si="1"/>
        <v>286</v>
      </c>
    </row>
    <row r="32" spans="1:13" ht="15.75">
      <c r="A32" s="2">
        <v>30</v>
      </c>
      <c r="B32" s="3">
        <v>12146724</v>
      </c>
      <c r="C32" s="4" t="s">
        <v>43</v>
      </c>
      <c r="D32" s="5">
        <v>71</v>
      </c>
      <c r="E32" s="2">
        <v>93</v>
      </c>
      <c r="F32" s="2">
        <v>67</v>
      </c>
      <c r="G32" s="2">
        <v>46</v>
      </c>
      <c r="H32" s="2">
        <v>74</v>
      </c>
      <c r="I32" s="2">
        <v>68</v>
      </c>
      <c r="J32" s="2">
        <f>SUM(LARGE(D32:I32,{1,2,3,4,5}))</f>
        <v>373</v>
      </c>
      <c r="K32" s="2">
        <f>SUM(LARGE(D32:I32,{1,2,3,4,5}))/5</f>
        <v>74.599999999999994</v>
      </c>
      <c r="L32" s="2">
        <f t="shared" si="0"/>
        <v>486</v>
      </c>
      <c r="M32" s="2">
        <f t="shared" si="1"/>
        <v>419</v>
      </c>
    </row>
    <row r="33" spans="1:13" ht="15.75">
      <c r="A33" s="2">
        <v>31</v>
      </c>
      <c r="B33" s="3">
        <v>12146725</v>
      </c>
      <c r="C33" s="4" t="s">
        <v>44</v>
      </c>
      <c r="D33" s="5">
        <v>69</v>
      </c>
      <c r="E33" s="2">
        <v>88</v>
      </c>
      <c r="F33" s="2">
        <v>64</v>
      </c>
      <c r="G33" s="2">
        <v>60</v>
      </c>
      <c r="H33" s="2">
        <v>82</v>
      </c>
      <c r="I33" s="2">
        <v>74</v>
      </c>
      <c r="J33" s="2">
        <f>SUM(LARGE(D33:I33,{1,2,3,4,5}))</f>
        <v>377</v>
      </c>
      <c r="K33" s="2">
        <f>SUM(LARGE(D33:I33,{1,2,3,4,5}))/5</f>
        <v>75.400000000000006</v>
      </c>
      <c r="L33" s="2">
        <f t="shared" si="0"/>
        <v>501</v>
      </c>
      <c r="M33" s="2">
        <f t="shared" si="1"/>
        <v>437</v>
      </c>
    </row>
    <row r="34" spans="1:13" ht="15.75">
      <c r="A34" s="2">
        <v>32</v>
      </c>
      <c r="B34" s="3">
        <v>12146726</v>
      </c>
      <c r="C34" s="4" t="s">
        <v>45</v>
      </c>
      <c r="D34" s="5">
        <v>82</v>
      </c>
      <c r="E34" s="2">
        <v>94</v>
      </c>
      <c r="F34" s="2">
        <v>66</v>
      </c>
      <c r="G34" s="2">
        <v>77</v>
      </c>
      <c r="H34" s="2">
        <v>97</v>
      </c>
      <c r="I34" s="2">
        <v>79</v>
      </c>
      <c r="J34" s="2">
        <f>SUM(LARGE(D34:I34,{1,2,3,4,5}))</f>
        <v>429</v>
      </c>
      <c r="K34" s="2">
        <f>SUM(LARGE(D34:I34,{1,2,3,4,5}))/5</f>
        <v>85.8</v>
      </c>
      <c r="L34" s="2">
        <f t="shared" si="0"/>
        <v>572</v>
      </c>
      <c r="M34" s="2">
        <f t="shared" si="1"/>
        <v>506</v>
      </c>
    </row>
    <row r="35" spans="1:13" ht="15.75">
      <c r="A35" s="2">
        <v>33</v>
      </c>
      <c r="B35" s="3">
        <v>12146727</v>
      </c>
      <c r="C35" s="4" t="s">
        <v>46</v>
      </c>
      <c r="D35" s="5">
        <v>64</v>
      </c>
      <c r="E35" s="2">
        <v>75</v>
      </c>
      <c r="F35" s="2">
        <v>44</v>
      </c>
      <c r="G35" s="2">
        <v>39</v>
      </c>
      <c r="H35" s="2">
        <v>67</v>
      </c>
      <c r="I35" s="2">
        <v>69</v>
      </c>
      <c r="J35" s="2">
        <f>SUM(LARGE(D35:I35,{1,2,3,4,5}))</f>
        <v>319</v>
      </c>
      <c r="K35" s="2">
        <f>SUM(LARGE(D35:I35,{1,2,3,4,5}))/5</f>
        <v>63.8</v>
      </c>
      <c r="L35" s="2">
        <f t="shared" si="0"/>
        <v>402</v>
      </c>
      <c r="M35" s="2">
        <f t="shared" si="1"/>
        <v>358</v>
      </c>
    </row>
    <row r="36" spans="1:13" ht="15.75">
      <c r="A36" s="2">
        <v>34</v>
      </c>
      <c r="B36" s="3">
        <v>12146728</v>
      </c>
      <c r="C36" s="4" t="s">
        <v>47</v>
      </c>
      <c r="D36" s="5">
        <v>57</v>
      </c>
      <c r="E36" s="2">
        <v>85</v>
      </c>
      <c r="F36" s="2">
        <v>42</v>
      </c>
      <c r="G36" s="2">
        <v>50</v>
      </c>
      <c r="H36" s="2">
        <v>64</v>
      </c>
      <c r="I36" s="2">
        <v>74</v>
      </c>
      <c r="J36" s="2">
        <f>SUM(LARGE(D36:I36,{1,2,3,4,5}))</f>
        <v>330</v>
      </c>
      <c r="K36" s="2">
        <f>SUM(LARGE(D36:I36,{1,2,3,4,5}))/5</f>
        <v>66</v>
      </c>
      <c r="L36" s="2">
        <f t="shared" si="0"/>
        <v>422</v>
      </c>
      <c r="M36" s="2">
        <f t="shared" si="1"/>
        <v>380</v>
      </c>
    </row>
    <row r="37" spans="1:13" ht="15.75">
      <c r="A37" s="2">
        <v>35</v>
      </c>
      <c r="B37" s="3">
        <v>12146729</v>
      </c>
      <c r="C37" s="4" t="s">
        <v>48</v>
      </c>
      <c r="D37" s="5">
        <v>83</v>
      </c>
      <c r="E37" s="2">
        <v>75</v>
      </c>
      <c r="F37" s="2">
        <v>38</v>
      </c>
      <c r="G37" s="2">
        <v>42</v>
      </c>
      <c r="H37" s="2">
        <v>73</v>
      </c>
      <c r="I37" s="2">
        <v>73</v>
      </c>
      <c r="J37" s="2">
        <f>SUM(LARGE(D37:I37,{1,2,3,4,5}))</f>
        <v>346</v>
      </c>
      <c r="K37" s="2">
        <f>SUM(LARGE(D37:I37,{1,2,3,4,5}))/5</f>
        <v>69.2</v>
      </c>
      <c r="L37" s="2">
        <f t="shared" si="0"/>
        <v>426</v>
      </c>
      <c r="M37" s="2">
        <f t="shared" si="1"/>
        <v>388</v>
      </c>
    </row>
    <row r="38" spans="1:13" ht="15.75">
      <c r="A38" s="2">
        <v>36</v>
      </c>
      <c r="B38" s="3">
        <v>12146730</v>
      </c>
      <c r="C38" s="4" t="s">
        <v>49</v>
      </c>
      <c r="D38" s="5">
        <v>73</v>
      </c>
      <c r="E38" s="2">
        <v>94</v>
      </c>
      <c r="F38" s="2">
        <v>71</v>
      </c>
      <c r="G38" s="2">
        <v>63</v>
      </c>
      <c r="H38" s="2">
        <v>89</v>
      </c>
      <c r="I38" s="2">
        <v>74</v>
      </c>
      <c r="J38" s="2">
        <f>SUM(LARGE(D38:I38,{1,2,3,4,5}))</f>
        <v>401</v>
      </c>
      <c r="K38" s="2">
        <f>SUM(LARGE(D38:I38,{1,2,3,4,5}))/5</f>
        <v>80.2</v>
      </c>
      <c r="L38" s="2">
        <f t="shared" si="0"/>
        <v>535</v>
      </c>
      <c r="M38" s="2">
        <f t="shared" si="1"/>
        <v>464</v>
      </c>
    </row>
    <row r="39" spans="1:13" ht="15.75">
      <c r="A39" s="2">
        <v>37</v>
      </c>
      <c r="B39" s="3">
        <v>12146731</v>
      </c>
      <c r="C39" s="4" t="s">
        <v>50</v>
      </c>
      <c r="D39" s="5">
        <v>72</v>
      </c>
      <c r="E39" s="2">
        <v>80</v>
      </c>
      <c r="F39" s="2">
        <v>37</v>
      </c>
      <c r="G39" s="2">
        <v>37</v>
      </c>
      <c r="H39" s="2">
        <v>62</v>
      </c>
      <c r="I39" s="2">
        <v>72</v>
      </c>
      <c r="J39" s="2">
        <f>SUM(LARGE(D39:I39,{1,2,3,4,5}))</f>
        <v>323</v>
      </c>
      <c r="K39" s="2">
        <f>SUM(LARGE(D39:I39,{1,2,3,4,5}))/5</f>
        <v>64.599999999999994</v>
      </c>
      <c r="L39" s="2">
        <f t="shared" si="0"/>
        <v>397</v>
      </c>
      <c r="M39" s="2">
        <f t="shared" si="1"/>
        <v>360</v>
      </c>
    </row>
    <row r="40" spans="1:13" ht="15.75">
      <c r="A40" s="2">
        <v>38</v>
      </c>
      <c r="B40" s="3">
        <v>12146732</v>
      </c>
      <c r="C40" s="4" t="s">
        <v>51</v>
      </c>
      <c r="D40" s="5">
        <v>66</v>
      </c>
      <c r="E40" s="2">
        <v>88</v>
      </c>
      <c r="F40" s="2">
        <v>39</v>
      </c>
      <c r="G40" s="2">
        <v>37</v>
      </c>
      <c r="H40" s="2">
        <v>73</v>
      </c>
      <c r="I40" s="2">
        <v>69</v>
      </c>
      <c r="J40" s="2">
        <f>SUM(LARGE(D40:I40,{1,2,3,4,5}))</f>
        <v>335</v>
      </c>
      <c r="K40" s="2">
        <f>SUM(LARGE(D40:I40,{1,2,3,4,5}))/5</f>
        <v>67</v>
      </c>
      <c r="L40" s="2">
        <f t="shared" si="0"/>
        <v>411</v>
      </c>
      <c r="M40" s="2">
        <f t="shared" si="1"/>
        <v>372</v>
      </c>
    </row>
    <row r="41" spans="1:13" ht="15.75">
      <c r="A41" s="2">
        <v>39</v>
      </c>
      <c r="B41" s="3">
        <v>12146733</v>
      </c>
      <c r="C41" s="4" t="s">
        <v>52</v>
      </c>
      <c r="D41" s="5">
        <v>63</v>
      </c>
      <c r="E41" s="2">
        <v>73</v>
      </c>
      <c r="F41" s="2">
        <v>42</v>
      </c>
      <c r="G41" s="2">
        <v>41</v>
      </c>
      <c r="H41" s="2">
        <v>68</v>
      </c>
      <c r="I41" s="2">
        <v>75</v>
      </c>
      <c r="J41" s="2">
        <f>SUM(LARGE(D41:I41,{1,2,3,4,5}))</f>
        <v>321</v>
      </c>
      <c r="K41" s="2">
        <f>SUM(LARGE(D41:I41,{1,2,3,4,5}))/5</f>
        <v>64.2</v>
      </c>
      <c r="L41" s="2">
        <f t="shared" si="0"/>
        <v>404</v>
      </c>
      <c r="M41" s="2">
        <f t="shared" si="1"/>
        <v>362</v>
      </c>
    </row>
    <row r="42" spans="1:13" ht="15.75">
      <c r="A42" s="2">
        <v>40</v>
      </c>
      <c r="B42" s="3">
        <v>12146734</v>
      </c>
      <c r="C42" s="4" t="s">
        <v>53</v>
      </c>
      <c r="D42" s="5">
        <v>63</v>
      </c>
      <c r="E42" s="2">
        <v>73</v>
      </c>
      <c r="F42" s="2">
        <v>37</v>
      </c>
      <c r="G42" s="2">
        <v>41</v>
      </c>
      <c r="H42" s="2">
        <v>55</v>
      </c>
      <c r="I42" s="2">
        <v>74</v>
      </c>
      <c r="J42" s="2">
        <f>SUM(LARGE(D42:I42,{1,2,3,4,5}))</f>
        <v>306</v>
      </c>
      <c r="K42" s="2">
        <f>SUM(LARGE(D42:I42,{1,2,3,4,5}))/5</f>
        <v>61.2</v>
      </c>
      <c r="L42" s="2">
        <f t="shared" si="0"/>
        <v>384</v>
      </c>
      <c r="M42" s="2">
        <f t="shared" si="1"/>
        <v>347</v>
      </c>
    </row>
    <row r="43" spans="1:13" ht="15.75">
      <c r="A43" s="2">
        <v>41</v>
      </c>
      <c r="B43" s="3">
        <v>12146735</v>
      </c>
      <c r="C43" s="4" t="s">
        <v>54</v>
      </c>
      <c r="D43" s="5">
        <v>74</v>
      </c>
      <c r="E43" s="2">
        <v>87</v>
      </c>
      <c r="F43" s="2">
        <v>41</v>
      </c>
      <c r="G43" s="2">
        <v>57</v>
      </c>
      <c r="H43" s="2">
        <v>79</v>
      </c>
      <c r="I43" s="2">
        <v>81</v>
      </c>
      <c r="J43" s="2">
        <f>SUM(LARGE(D43:I43,{1,2,3,4,5}))</f>
        <v>378</v>
      </c>
      <c r="K43" s="2">
        <f>SUM(LARGE(D43:I43,{1,2,3,4,5}))/5</f>
        <v>75.599999999999994</v>
      </c>
      <c r="L43" s="2">
        <f t="shared" si="0"/>
        <v>476</v>
      </c>
      <c r="M43" s="2">
        <f t="shared" si="1"/>
        <v>435</v>
      </c>
    </row>
    <row r="44" spans="1:13" ht="15.75">
      <c r="A44" s="2">
        <v>42</v>
      </c>
      <c r="B44" s="3">
        <v>12146736</v>
      </c>
      <c r="C44" s="4" t="s">
        <v>55</v>
      </c>
      <c r="D44" s="5">
        <v>55</v>
      </c>
      <c r="E44" s="2">
        <v>84</v>
      </c>
      <c r="F44" s="2">
        <v>36</v>
      </c>
      <c r="G44" s="2">
        <v>38</v>
      </c>
      <c r="H44" s="2">
        <v>58</v>
      </c>
      <c r="I44" s="2">
        <v>63</v>
      </c>
      <c r="J44" s="2">
        <f>SUM(LARGE(D44:I44,{1,2,3,4,5}))</f>
        <v>298</v>
      </c>
      <c r="K44" s="2">
        <f>SUM(LARGE(D44:I44,{1,2,3,4,5}))/5</f>
        <v>59.6</v>
      </c>
      <c r="L44" s="2">
        <f t="shared" si="0"/>
        <v>372</v>
      </c>
      <c r="M44" s="2">
        <f t="shared" si="1"/>
        <v>336</v>
      </c>
    </row>
    <row r="45" spans="1:13" ht="15.75">
      <c r="A45" s="2">
        <v>43</v>
      </c>
      <c r="B45" s="3">
        <v>12146737</v>
      </c>
      <c r="C45" s="4" t="s">
        <v>56</v>
      </c>
      <c r="D45" s="5">
        <v>57</v>
      </c>
      <c r="E45" s="2">
        <v>88</v>
      </c>
      <c r="F45" s="2">
        <v>43</v>
      </c>
      <c r="G45" s="2">
        <v>42</v>
      </c>
      <c r="H45" s="2">
        <v>66</v>
      </c>
      <c r="I45" s="2">
        <v>75</v>
      </c>
      <c r="J45" s="2">
        <f>SUM(LARGE(D45:I45,{1,2,3,4,5}))</f>
        <v>329</v>
      </c>
      <c r="K45" s="2">
        <f>SUM(LARGE(D45:I45,{1,2,3,4,5}))/5</f>
        <v>65.8</v>
      </c>
      <c r="L45" s="2">
        <f t="shared" si="0"/>
        <v>414</v>
      </c>
      <c r="M45" s="2">
        <f t="shared" si="1"/>
        <v>371</v>
      </c>
    </row>
    <row r="46" spans="1:13" ht="15.75">
      <c r="A46" s="2">
        <v>44</v>
      </c>
      <c r="B46" s="3">
        <v>12146738</v>
      </c>
      <c r="C46" s="4" t="s">
        <v>57</v>
      </c>
      <c r="D46" s="5">
        <v>71</v>
      </c>
      <c r="E46" s="2">
        <v>85</v>
      </c>
      <c r="F46" s="2">
        <v>38</v>
      </c>
      <c r="G46" s="2">
        <v>43</v>
      </c>
      <c r="H46" s="2">
        <v>78</v>
      </c>
      <c r="I46" s="2">
        <v>72</v>
      </c>
      <c r="J46" s="2">
        <f>SUM(LARGE(D46:I46,{1,2,3,4,5}))</f>
        <v>349</v>
      </c>
      <c r="K46" s="2">
        <f>SUM(LARGE(D46:I46,{1,2,3,4,5}))/5</f>
        <v>69.8</v>
      </c>
      <c r="L46" s="2">
        <f t="shared" si="0"/>
        <v>430</v>
      </c>
      <c r="M46" s="2">
        <f t="shared" si="1"/>
        <v>392</v>
      </c>
    </row>
    <row r="47" spans="1:13" ht="15.75">
      <c r="A47" s="2">
        <v>45</v>
      </c>
      <c r="B47" s="3">
        <v>12146739</v>
      </c>
      <c r="C47" s="4" t="s">
        <v>58</v>
      </c>
      <c r="D47" s="5">
        <v>63</v>
      </c>
      <c r="E47" s="2">
        <v>79</v>
      </c>
      <c r="F47" s="2">
        <v>42</v>
      </c>
      <c r="G47" s="2">
        <v>37</v>
      </c>
      <c r="H47" s="2">
        <v>69</v>
      </c>
      <c r="I47" s="2">
        <v>67</v>
      </c>
      <c r="J47" s="2">
        <f>SUM(LARGE(D47:I47,{1,2,3,4,5}))</f>
        <v>320</v>
      </c>
      <c r="K47" s="2">
        <f>SUM(LARGE(D47:I47,{1,2,3,4,5}))/5</f>
        <v>64</v>
      </c>
      <c r="L47" s="2">
        <f t="shared" si="0"/>
        <v>399</v>
      </c>
      <c r="M47" s="2">
        <f t="shared" si="1"/>
        <v>357</v>
      </c>
    </row>
    <row r="48" spans="1:13" ht="15.75">
      <c r="A48" s="2">
        <v>46</v>
      </c>
      <c r="B48" s="3">
        <v>12146740</v>
      </c>
      <c r="C48" s="4" t="s">
        <v>59</v>
      </c>
      <c r="D48" s="5">
        <v>53</v>
      </c>
      <c r="E48" s="2">
        <v>74</v>
      </c>
      <c r="F48" s="2">
        <v>37</v>
      </c>
      <c r="G48" s="2">
        <v>41</v>
      </c>
      <c r="H48" s="2">
        <v>47</v>
      </c>
      <c r="I48" s="2">
        <v>68</v>
      </c>
      <c r="J48" s="2">
        <f>SUM(LARGE(D48:I48,{1,2,3,4,5}))</f>
        <v>283</v>
      </c>
      <c r="K48" s="2">
        <f>SUM(LARGE(D48:I48,{1,2,3,4,5}))/5</f>
        <v>56.6</v>
      </c>
      <c r="L48" s="2">
        <f t="shared" si="0"/>
        <v>361</v>
      </c>
      <c r="M48" s="2">
        <f t="shared" si="1"/>
        <v>324</v>
      </c>
    </row>
    <row r="49" spans="1:13" ht="15.75">
      <c r="A49" s="2">
        <v>47</v>
      </c>
      <c r="B49" s="3">
        <v>12146741</v>
      </c>
      <c r="C49" s="4" t="s">
        <v>60</v>
      </c>
      <c r="D49" s="5">
        <v>71</v>
      </c>
      <c r="E49" s="2">
        <v>78</v>
      </c>
      <c r="F49" s="2">
        <v>38</v>
      </c>
      <c r="G49" s="2">
        <v>40</v>
      </c>
      <c r="H49" s="2">
        <v>70</v>
      </c>
      <c r="I49" s="2">
        <v>70</v>
      </c>
      <c r="J49" s="2">
        <f>SUM(LARGE(D49:I49,{1,2,3,4,5}))</f>
        <v>329</v>
      </c>
      <c r="K49" s="2">
        <f>SUM(LARGE(D49:I49,{1,2,3,4,5}))/5</f>
        <v>65.8</v>
      </c>
      <c r="L49" s="2">
        <f t="shared" si="0"/>
        <v>407</v>
      </c>
      <c r="M49" s="2">
        <f t="shared" si="1"/>
        <v>369</v>
      </c>
    </row>
    <row r="50" spans="1:13" ht="15.75">
      <c r="A50" s="2">
        <v>48</v>
      </c>
      <c r="B50" s="3">
        <v>12146742</v>
      </c>
      <c r="C50" s="4" t="s">
        <v>61</v>
      </c>
      <c r="D50" s="5">
        <v>71</v>
      </c>
      <c r="E50" s="2">
        <v>82</v>
      </c>
      <c r="F50" s="2">
        <v>58</v>
      </c>
      <c r="G50" s="2">
        <v>40</v>
      </c>
      <c r="H50" s="2">
        <v>74</v>
      </c>
      <c r="I50" s="2">
        <v>79</v>
      </c>
      <c r="J50" s="2">
        <f>SUM(LARGE(D50:I50,{1,2,3,4,5}))</f>
        <v>364</v>
      </c>
      <c r="K50" s="2">
        <f>SUM(LARGE(D50:I50,{1,2,3,4,5}))/5</f>
        <v>72.8</v>
      </c>
      <c r="L50" s="2">
        <f t="shared" si="0"/>
        <v>462</v>
      </c>
      <c r="M50" s="2">
        <f t="shared" si="1"/>
        <v>404</v>
      </c>
    </row>
    <row r="51" spans="1:13" ht="15.75">
      <c r="A51" s="2">
        <v>49</v>
      </c>
      <c r="B51" s="3">
        <v>12146743</v>
      </c>
      <c r="C51" s="4" t="s">
        <v>62</v>
      </c>
      <c r="D51" s="5">
        <v>57</v>
      </c>
      <c r="E51" s="2">
        <v>66</v>
      </c>
      <c r="F51" s="2">
        <v>37</v>
      </c>
      <c r="G51" s="2">
        <v>39</v>
      </c>
      <c r="H51" s="2">
        <v>48</v>
      </c>
      <c r="I51" s="2">
        <v>72</v>
      </c>
      <c r="J51" s="2">
        <f>SUM(LARGE(D51:I51,{1,2,3,4,5}))</f>
        <v>282</v>
      </c>
      <c r="K51" s="2">
        <f>SUM(LARGE(D51:I51,{1,2,3,4,5}))/5</f>
        <v>56.4</v>
      </c>
      <c r="L51" s="2">
        <f t="shared" si="0"/>
        <v>358</v>
      </c>
      <c r="M51" s="2">
        <f t="shared" si="1"/>
        <v>321</v>
      </c>
    </row>
    <row r="52" spans="1:13" ht="15.75">
      <c r="A52" s="2">
        <v>50</v>
      </c>
      <c r="B52" s="3">
        <v>12146744</v>
      </c>
      <c r="C52" s="4" t="s">
        <v>63</v>
      </c>
      <c r="D52" s="5">
        <v>71</v>
      </c>
      <c r="E52" s="2">
        <v>86</v>
      </c>
      <c r="F52" s="2">
        <v>51</v>
      </c>
      <c r="G52" s="2">
        <v>44</v>
      </c>
      <c r="H52" s="2">
        <v>72</v>
      </c>
      <c r="I52" s="2">
        <v>71</v>
      </c>
      <c r="J52" s="2">
        <f>SUM(LARGE(D52:I52,{1,2,3,4,5}))</f>
        <v>351</v>
      </c>
      <c r="K52" s="2">
        <f>SUM(LARGE(D52:I52,{1,2,3,4,5}))/5</f>
        <v>70.2</v>
      </c>
      <c r="L52" s="2">
        <f t="shared" si="0"/>
        <v>446</v>
      </c>
      <c r="M52" s="2">
        <f t="shared" si="1"/>
        <v>395</v>
      </c>
    </row>
    <row r="53" spans="1:13" ht="15.75">
      <c r="A53" s="2">
        <v>51</v>
      </c>
      <c r="B53" s="3">
        <v>12146745</v>
      </c>
      <c r="C53" s="4" t="s">
        <v>64</v>
      </c>
      <c r="D53" s="5">
        <v>66</v>
      </c>
      <c r="E53" s="2">
        <v>80</v>
      </c>
      <c r="F53" s="2">
        <v>52</v>
      </c>
      <c r="G53" s="2">
        <v>49</v>
      </c>
      <c r="H53" s="2">
        <v>79</v>
      </c>
      <c r="I53" s="2">
        <v>85</v>
      </c>
      <c r="J53" s="2">
        <f>SUM(LARGE(D53:I53,{1,2,3,4,5}))</f>
        <v>362</v>
      </c>
      <c r="K53" s="2">
        <f>SUM(LARGE(D53:I53,{1,2,3,4,5}))/5</f>
        <v>72.400000000000006</v>
      </c>
      <c r="L53" s="2">
        <f t="shared" si="0"/>
        <v>463</v>
      </c>
      <c r="M53" s="2">
        <f t="shared" si="1"/>
        <v>411</v>
      </c>
    </row>
    <row r="54" spans="1:13" ht="15.75">
      <c r="A54" s="2">
        <v>52</v>
      </c>
      <c r="B54" s="3">
        <v>12146746</v>
      </c>
      <c r="C54" s="4" t="s">
        <v>65</v>
      </c>
      <c r="D54" s="5">
        <v>76</v>
      </c>
      <c r="E54" s="2">
        <v>84</v>
      </c>
      <c r="F54" s="2">
        <v>51</v>
      </c>
      <c r="G54" s="2">
        <v>47</v>
      </c>
      <c r="H54" s="2">
        <v>76</v>
      </c>
      <c r="I54" s="2">
        <v>82</v>
      </c>
      <c r="J54" s="2">
        <f>SUM(LARGE(D54:I54,{1,2,3,4,5}))</f>
        <v>369</v>
      </c>
      <c r="K54" s="2">
        <f>SUM(LARGE(D54:I54,{1,2,3,4,5}))/5</f>
        <v>73.8</v>
      </c>
      <c r="L54" s="2">
        <f t="shared" si="0"/>
        <v>467</v>
      </c>
      <c r="M54" s="2">
        <f t="shared" si="1"/>
        <v>416</v>
      </c>
    </row>
    <row r="55" spans="1:13" ht="15.75">
      <c r="A55" s="2">
        <v>53</v>
      </c>
      <c r="B55" s="3">
        <v>12146747</v>
      </c>
      <c r="C55" s="4" t="s">
        <v>66</v>
      </c>
      <c r="D55" s="5">
        <v>66</v>
      </c>
      <c r="E55" s="2">
        <v>72</v>
      </c>
      <c r="F55" s="2">
        <v>35</v>
      </c>
      <c r="G55" s="2">
        <v>38</v>
      </c>
      <c r="H55" s="2">
        <v>53</v>
      </c>
      <c r="I55" s="2">
        <v>76</v>
      </c>
      <c r="J55" s="2">
        <f>SUM(LARGE(D55:I55,{1,2,3,4,5}))</f>
        <v>305</v>
      </c>
      <c r="K55" s="2">
        <f>SUM(LARGE(D55:I55,{1,2,3,4,5}))/5</f>
        <v>61</v>
      </c>
      <c r="L55" s="2">
        <f t="shared" si="0"/>
        <v>378</v>
      </c>
      <c r="M55" s="2">
        <f t="shared" si="1"/>
        <v>343</v>
      </c>
    </row>
    <row r="56" spans="1:13" ht="15.75">
      <c r="A56" s="2">
        <v>54</v>
      </c>
      <c r="B56" s="3">
        <v>12146748</v>
      </c>
      <c r="C56" s="4" t="s">
        <v>67</v>
      </c>
      <c r="D56" s="5">
        <v>74</v>
      </c>
      <c r="E56" s="2">
        <v>81</v>
      </c>
      <c r="F56" s="2">
        <v>54</v>
      </c>
      <c r="G56" s="2">
        <v>45</v>
      </c>
      <c r="H56" s="2">
        <v>67</v>
      </c>
      <c r="I56" s="2">
        <v>77</v>
      </c>
      <c r="J56" s="2">
        <f>SUM(LARGE(D56:I56,{1,2,3,4,5}))</f>
        <v>353</v>
      </c>
      <c r="K56" s="2">
        <f>SUM(LARGE(D56:I56,{1,2,3,4,5}))/5</f>
        <v>70.599999999999994</v>
      </c>
      <c r="L56" s="2">
        <f t="shared" si="0"/>
        <v>452</v>
      </c>
      <c r="M56" s="2">
        <f t="shared" si="1"/>
        <v>398</v>
      </c>
    </row>
    <row r="57" spans="1:13" ht="15.75">
      <c r="A57" s="2">
        <v>55</v>
      </c>
      <c r="B57" s="3">
        <v>12146749</v>
      </c>
      <c r="C57" s="4" t="s">
        <v>68</v>
      </c>
      <c r="D57" s="5">
        <v>68</v>
      </c>
      <c r="E57" s="2">
        <v>85</v>
      </c>
      <c r="F57" s="2">
        <v>45</v>
      </c>
      <c r="G57" s="2">
        <v>37</v>
      </c>
      <c r="H57" s="2">
        <v>56</v>
      </c>
      <c r="I57" s="2">
        <v>75</v>
      </c>
      <c r="J57" s="2">
        <f>SUM(LARGE(D57:I57,{1,2,3,4,5}))</f>
        <v>329</v>
      </c>
      <c r="K57" s="2">
        <f>SUM(LARGE(D57:I57,{1,2,3,4,5}))/5</f>
        <v>65.8</v>
      </c>
      <c r="L57" s="2">
        <f t="shared" si="0"/>
        <v>411</v>
      </c>
      <c r="M57" s="2">
        <f t="shared" si="1"/>
        <v>366</v>
      </c>
    </row>
    <row r="58" spans="1:13" ht="15.75">
      <c r="A58" s="2">
        <v>56</v>
      </c>
      <c r="B58" s="3">
        <v>12146750</v>
      </c>
      <c r="C58" s="4" t="s">
        <v>69</v>
      </c>
      <c r="D58" s="5">
        <v>74</v>
      </c>
      <c r="E58" s="2">
        <v>75</v>
      </c>
      <c r="F58" s="2">
        <v>42</v>
      </c>
      <c r="G58" s="2">
        <v>42</v>
      </c>
      <c r="H58" s="2">
        <v>56</v>
      </c>
      <c r="I58" s="2">
        <v>76</v>
      </c>
      <c r="J58" s="2">
        <f>SUM(LARGE(D58:I58,{1,2,3,4,5}))</f>
        <v>323</v>
      </c>
      <c r="K58" s="2">
        <f>SUM(LARGE(D58:I58,{1,2,3,4,5}))/5</f>
        <v>64.599999999999994</v>
      </c>
      <c r="L58" s="2">
        <f t="shared" si="0"/>
        <v>407</v>
      </c>
      <c r="M58" s="2">
        <f t="shared" si="1"/>
        <v>365</v>
      </c>
    </row>
    <row r="59" spans="1:13" ht="15.75">
      <c r="A59" s="2">
        <v>57</v>
      </c>
      <c r="B59" s="6">
        <v>12146751</v>
      </c>
      <c r="C59" s="4" t="s">
        <v>70</v>
      </c>
      <c r="D59" s="2">
        <v>79</v>
      </c>
      <c r="E59" s="2">
        <v>91</v>
      </c>
      <c r="F59" s="2">
        <v>68</v>
      </c>
      <c r="G59" s="2">
        <v>57</v>
      </c>
      <c r="H59" s="2">
        <v>83</v>
      </c>
      <c r="I59" s="2">
        <v>81</v>
      </c>
      <c r="J59" s="2">
        <f>SUM(LARGE(D59:I59,{1,2,3,4,5}))</f>
        <v>402</v>
      </c>
      <c r="K59" s="2">
        <f>SUM(LARGE(D59:I59,{1,2,3,4,5}))/5</f>
        <v>80.400000000000006</v>
      </c>
      <c r="L59" s="2">
        <f t="shared" si="0"/>
        <v>527</v>
      </c>
      <c r="M59" s="2">
        <f t="shared" si="1"/>
        <v>459</v>
      </c>
    </row>
    <row r="60" spans="1:13" ht="15.75">
      <c r="A60" s="2">
        <v>58</v>
      </c>
      <c r="B60" s="6">
        <v>12146752</v>
      </c>
      <c r="C60" s="6" t="s">
        <v>71</v>
      </c>
      <c r="D60" s="2">
        <v>72</v>
      </c>
      <c r="E60" s="2">
        <v>77</v>
      </c>
      <c r="F60" s="2">
        <v>43</v>
      </c>
      <c r="G60" s="2">
        <v>51</v>
      </c>
      <c r="H60" s="2">
        <v>59</v>
      </c>
      <c r="I60" s="2">
        <v>70</v>
      </c>
      <c r="J60" s="2">
        <f>SUM(LARGE(D60:I60,{1,2,3,4,5}))</f>
        <v>329</v>
      </c>
      <c r="K60" s="2">
        <f>SUM(LARGE(D60:I60,{1,2,3,4,5}))/5</f>
        <v>65.8</v>
      </c>
      <c r="L60" s="2">
        <f t="shared" si="0"/>
        <v>423</v>
      </c>
      <c r="M60" s="2">
        <f t="shared" si="1"/>
        <v>380</v>
      </c>
    </row>
    <row r="61" spans="1:13">
      <c r="C61" s="12"/>
      <c r="D61" s="12"/>
      <c r="E61" s="12"/>
      <c r="F61" s="12"/>
      <c r="G61" s="12"/>
      <c r="H61" s="12"/>
      <c r="I61" s="12"/>
      <c r="J61" s="13"/>
      <c r="K61" s="13">
        <f>SUM(K53:K60)</f>
        <v>554.39999999999986</v>
      </c>
    </row>
    <row r="62" spans="1:13">
      <c r="C62" s="9" t="s">
        <v>72</v>
      </c>
      <c r="D62" s="7">
        <f t="shared" ref="D62:I62" si="2">COUNTIFS(D3:D60,"&gt;=50",D3:D60,"&lt;60")</f>
        <v>20</v>
      </c>
      <c r="E62" s="7">
        <f t="shared" si="2"/>
        <v>3</v>
      </c>
      <c r="F62" s="7">
        <f t="shared" si="2"/>
        <v>9</v>
      </c>
      <c r="G62" s="7">
        <f t="shared" si="2"/>
        <v>8</v>
      </c>
      <c r="H62" s="7">
        <f t="shared" si="2"/>
        <v>11</v>
      </c>
      <c r="I62" s="7">
        <f t="shared" si="2"/>
        <v>1</v>
      </c>
      <c r="J62" s="8" t="s">
        <v>73</v>
      </c>
      <c r="K62" s="8">
        <f>COUNTIFS(K1:K58,"&gt;60",K1:K58,"&lt;=70")</f>
        <v>24</v>
      </c>
    </row>
    <row r="63" spans="1:13">
      <c r="C63" s="7"/>
      <c r="D63" s="7"/>
      <c r="E63" s="7"/>
      <c r="F63" s="7"/>
      <c r="G63" s="7"/>
      <c r="H63" s="7"/>
      <c r="I63" s="7"/>
      <c r="J63" s="8" t="s">
        <v>74</v>
      </c>
      <c r="K63" s="8">
        <f>COUNTIFS(K3:K60,"&gt;70",K3:K60,"&lt;=80")</f>
        <v>15</v>
      </c>
    </row>
    <row r="64" spans="1:13">
      <c r="C64" s="7"/>
      <c r="D64" s="7"/>
      <c r="E64" s="7"/>
      <c r="F64" s="7"/>
      <c r="G64" s="7"/>
      <c r="H64" s="7"/>
      <c r="I64" s="7"/>
      <c r="J64" s="8" t="s">
        <v>75</v>
      </c>
      <c r="K64" s="8">
        <f>COUNTIFS(K2:K59,"&gt;50",K2:K59,"&lt;=60")</f>
        <v>14</v>
      </c>
    </row>
    <row r="65" spans="3:11">
      <c r="C65" s="9" t="s">
        <v>76</v>
      </c>
      <c r="D65" s="7">
        <f t="shared" ref="D65:I65" si="3">COUNTIFS(D6:D62,"&gt;=0",D6:D62,"&lt;50")</f>
        <v>3</v>
      </c>
      <c r="E65" s="7">
        <f t="shared" si="3"/>
        <v>2</v>
      </c>
      <c r="F65" s="7">
        <f t="shared" si="3"/>
        <v>37</v>
      </c>
      <c r="G65" s="7">
        <f t="shared" si="3"/>
        <v>40</v>
      </c>
      <c r="H65" s="7">
        <f t="shared" si="3"/>
        <v>5</v>
      </c>
      <c r="I65" s="7">
        <f t="shared" si="3"/>
        <v>1</v>
      </c>
      <c r="J65" s="8" t="s">
        <v>77</v>
      </c>
      <c r="K65" s="8">
        <f>COUNTIFS(K6:K63,"&gt;80",K6:K63,"&lt;=90")</f>
        <v>3</v>
      </c>
    </row>
    <row r="66" spans="3:11">
      <c r="C66" s="9" t="s">
        <v>78</v>
      </c>
      <c r="D66" s="7">
        <f t="shared" ref="D66:I66" si="4">COUNTIFS(D8:D65,"&gt;=60",D8:D65,"&lt;=100")</f>
        <v>34</v>
      </c>
      <c r="E66" s="7">
        <f t="shared" si="4"/>
        <v>50</v>
      </c>
      <c r="F66" s="7">
        <f t="shared" si="4"/>
        <v>11</v>
      </c>
      <c r="G66" s="7">
        <f t="shared" si="4"/>
        <v>8</v>
      </c>
      <c r="H66" s="7">
        <f t="shared" si="4"/>
        <v>39</v>
      </c>
      <c r="I66" s="7">
        <f t="shared" si="4"/>
        <v>52</v>
      </c>
      <c r="J66" s="8" t="s">
        <v>79</v>
      </c>
      <c r="K66" s="8">
        <f>COUNTIFS(K3:K60,"&gt;40",K3:K60,"&lt;=50")</f>
        <v>1</v>
      </c>
    </row>
    <row r="67" spans="3:11">
      <c r="C67" s="9" t="s">
        <v>80</v>
      </c>
      <c r="D67" s="7">
        <f t="shared" ref="D67:I67" si="5">SUM(D9:D66)/58</f>
        <v>58.586206896551722</v>
      </c>
      <c r="E67" s="7">
        <f t="shared" si="5"/>
        <v>69.310344827586206</v>
      </c>
      <c r="F67" s="7">
        <f t="shared" si="5"/>
        <v>44.586206896551722</v>
      </c>
      <c r="G67" s="7">
        <f t="shared" si="5"/>
        <v>42.844827586206897</v>
      </c>
      <c r="H67" s="7">
        <f t="shared" si="5"/>
        <v>62.344827586206897</v>
      </c>
      <c r="I67" s="7">
        <f t="shared" si="5"/>
        <v>67.965517241379317</v>
      </c>
      <c r="J67" s="10" t="s">
        <v>81</v>
      </c>
      <c r="K67" s="8">
        <f>COUNTIFS(K9:K66,"&gt;90",K9:K66,"&lt;=100")</f>
        <v>0</v>
      </c>
    </row>
    <row r="68" spans="3:11">
      <c r="C68" s="7"/>
      <c r="D68" s="7"/>
      <c r="E68" s="7"/>
      <c r="F68" s="7"/>
      <c r="G68" s="7"/>
      <c r="H68" s="7"/>
      <c r="I68" s="7"/>
      <c r="J68" s="8"/>
      <c r="K68" s="8">
        <f>COUNTIFS(K4:K61,"&gt;33",K4:K61,"&lt;=40")</f>
        <v>0</v>
      </c>
    </row>
    <row r="69" spans="3:11">
      <c r="J69" s="8"/>
      <c r="K69" s="8">
        <f>COUNTIFS(K4:K61,"&lt;33")</f>
        <v>0</v>
      </c>
    </row>
  </sheetData>
  <mergeCells count="1">
    <mergeCell ref="A1:M1"/>
  </mergeCells>
  <pageMargins left="0.45" right="0.45" top="0.46" bottom="0.42" header="0.3" footer="0.3"/>
  <pageSetup paperSize="9" scale="5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2026-06-29T08:05:17Z</dcterms:modified>
</cp:coreProperties>
</file>